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5316" windowWidth="15480" windowHeight="5232"/>
  </bookViews>
  <sheets>
    <sheet name="rekonstrukcija" sheetId="42" r:id="rId1"/>
  </sheets>
  <calcPr calcId="145621"/>
</workbook>
</file>

<file path=xl/calcChain.xml><?xml version="1.0" encoding="utf-8"?>
<calcChain xmlns="http://schemas.openxmlformats.org/spreadsheetml/2006/main">
  <c r="D27" i="42" l="1"/>
  <c r="D40" i="42"/>
  <c r="D36" i="42"/>
  <c r="D38" i="42" s="1"/>
  <c r="D34" i="42"/>
  <c r="D30" i="42"/>
  <c r="D24" i="42"/>
  <c r="D23" i="42"/>
  <c r="D15" i="42"/>
  <c r="D14" i="42"/>
  <c r="D21" i="42" s="1"/>
  <c r="D42" i="42"/>
  <c r="D32" i="42" l="1"/>
  <c r="D45" i="42"/>
  <c r="D37" i="42"/>
  <c r="D25" i="42"/>
  <c r="D26" i="42"/>
  <c r="D22" i="42"/>
  <c r="D31" i="42"/>
  <c r="D41" i="42"/>
</calcChain>
</file>

<file path=xl/sharedStrings.xml><?xml version="1.0" encoding="utf-8"?>
<sst xmlns="http://schemas.openxmlformats.org/spreadsheetml/2006/main" count="111" uniqueCount="81">
  <si>
    <t>Segumi</t>
  </si>
  <si>
    <t>Nr.p.k.</t>
  </si>
  <si>
    <t>Kopā tiešās izmaksas</t>
  </si>
  <si>
    <t xml:space="preserve">Pārbaudīja:                     </t>
  </si>
  <si>
    <t>Kopā</t>
  </si>
  <si>
    <t>Ls</t>
  </si>
  <si>
    <t>Darbu nosaukums</t>
  </si>
  <si>
    <t>Mērv</t>
  </si>
  <si>
    <t>Daudz</t>
  </si>
  <si>
    <t>Vienības izmaksas</t>
  </si>
  <si>
    <t>Kopā uz visu apjomu</t>
  </si>
  <si>
    <t>laika norma (c/h)</t>
  </si>
  <si>
    <t>darba samaksas likme(Ls)</t>
  </si>
  <si>
    <t>darba alga(Ls)</t>
  </si>
  <si>
    <t>materiāli(Ls)</t>
  </si>
  <si>
    <t>meh.Ls</t>
  </si>
  <si>
    <t>kopā(Ls)</t>
  </si>
  <si>
    <t>D.ietilp.c/h</t>
  </si>
  <si>
    <t>darba alga Ls</t>
  </si>
  <si>
    <t>materiāli Ls</t>
  </si>
  <si>
    <t>summa Ls</t>
  </si>
  <si>
    <t>laika</t>
  </si>
  <si>
    <t>likme</t>
  </si>
  <si>
    <t>alga</t>
  </si>
  <si>
    <t>n.c/st</t>
  </si>
  <si>
    <t>Ls/st</t>
  </si>
  <si>
    <t xml:space="preserve"> Ls</t>
  </si>
  <si>
    <t xml:space="preserve"> c/st</t>
  </si>
  <si>
    <t>m</t>
  </si>
  <si>
    <t>m³</t>
  </si>
  <si>
    <t>gb</t>
  </si>
  <si>
    <t>m²</t>
  </si>
  <si>
    <t>2a</t>
  </si>
  <si>
    <t xml:space="preserve">Transporta izdevumi materiāliem </t>
  </si>
  <si>
    <t>Demontāžas darbi</t>
  </si>
  <si>
    <t>m2</t>
  </si>
  <si>
    <t>Sagatavoja:</t>
  </si>
  <si>
    <t>Koka grīdas demontāža</t>
  </si>
  <si>
    <t>Siltumizolācijas kārtas pamatnes sagatavošana. Lieko būvgružu  aizvešana uz izgāztuvi</t>
  </si>
  <si>
    <t>Siltumizolācijas ieklāšana 200 mm</t>
  </si>
  <si>
    <t>Koka konstrukciju restaurācija</t>
  </si>
  <si>
    <t>Koka durvis</t>
  </si>
  <si>
    <t>Vecās krāsas noņemšana</t>
  </si>
  <si>
    <t xml:space="preserve">Durvju krāsošana </t>
  </si>
  <si>
    <t>Metāla detaļu attīrišana no vecās krāsas</t>
  </si>
  <si>
    <t>Metāla detaļu krāsošana</t>
  </si>
  <si>
    <t xml:space="preserve">Aizvērtņu krāsošana </t>
  </si>
  <si>
    <t>Logu aizvērtņu restaurācija</t>
  </si>
  <si>
    <t>Dekoratīvie koka elementi</t>
  </si>
  <si>
    <t>Detaļu krāsošana</t>
  </si>
  <si>
    <t>Restaurēto koka konstrukciju montāža</t>
  </si>
  <si>
    <t>Logu aizvērtņu montāža</t>
  </si>
  <si>
    <t>Virsdurvju dekoratīvo elementu montāža</t>
  </si>
  <si>
    <t>Zemlogu dekoratīvo elementu montāža</t>
  </si>
  <si>
    <t>Lokālā tāme Nr 1</t>
  </si>
  <si>
    <t>Būves nosaukums:Muižas telpu grīdu,durvju un logu aiļu remonts-rastaurācija</t>
  </si>
  <si>
    <t>Objekta nosaukums: Lielvircavas muižas renovācija</t>
  </si>
  <si>
    <t xml:space="preserve">Pasūtījuma Nr. </t>
  </si>
  <si>
    <t>Sagatavota 2013.gada tirgus cenās, pamatojoties uz Platones pagasta pārvaldes pasūtījuma.</t>
  </si>
  <si>
    <t>Melnās grīdas ieklāšana  b=32mm</t>
  </si>
  <si>
    <t xml:space="preserve">Objekta adrese: Platones pagasts, Jelgavas novads </t>
  </si>
  <si>
    <t>Durvju vērtņu montāža</t>
  </si>
  <si>
    <t>Virsizdevumi</t>
  </si>
  <si>
    <t>Peļņa</t>
  </si>
  <si>
    <t xml:space="preserve">Darba devēja soc. nodoklis </t>
  </si>
  <si>
    <t>kopā</t>
  </si>
  <si>
    <t>Būvgružu izvešana</t>
  </si>
  <si>
    <t>kompl.</t>
  </si>
  <si>
    <t>Koka kājlīstu montāža</t>
  </si>
  <si>
    <t>Grīdas seguma ieklāšana, apakšklājs (lamināts nodilumizturība 33. klase)</t>
  </si>
  <si>
    <t xml:space="preserve">Vecās krāsas noņemšana, </t>
  </si>
  <si>
    <t>Koka detaļu remonts,gruntēšana</t>
  </si>
  <si>
    <t>Koka detaļu remonts, gruntēšana</t>
  </si>
  <si>
    <t>Koka detaļu, remonts gruntēšana</t>
  </si>
  <si>
    <t>Logu aizvērtņu demontāža (restaurācijai)</t>
  </si>
  <si>
    <t>Durvju vērtņu demontāža (restaurācijai)</t>
  </si>
  <si>
    <t>Virsdurvju dekoratīvo elementu demontāža (restaurācijai)</t>
  </si>
  <si>
    <t>Zemlogu dekoratīvo elementu demontāža (restaurācijai)</t>
  </si>
  <si>
    <t>Pārseguma siju remonts (stiprinājumi, skrūves)</t>
  </si>
  <si>
    <t>Grīdas lāgu ieklāšana 50*100 (stiprinājumi, skrūves)</t>
  </si>
  <si>
    <t>Lielvircavas muižas  grīdas,durvju un logu aiļu remonts- restaurācija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</si>
</sst>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10"/>
      <name val="Arial"/>
      <family val="2"/>
      <charset val="186"/>
    </font>
    <font>
      <sz val="10"/>
      <name val="Arial Narrow"/>
      <family val="2"/>
      <charset val="186"/>
    </font>
    <font>
      <b/>
      <sz val="10"/>
      <name val="Arial Narrow"/>
      <family val="2"/>
      <charset val="186"/>
    </font>
    <font>
      <b/>
      <i/>
      <sz val="10"/>
      <name val="Arial Narrow"/>
      <family val="2"/>
      <charset val="186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8"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left"/>
    </xf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wrapText="1"/>
    </xf>
    <xf numFmtId="2" fontId="2" fillId="0" borderId="2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2" fillId="0" borderId="0" xfId="0" applyNumberFormat="1" applyFont="1"/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2" fontId="2" fillId="2" borderId="11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wrapText="1"/>
    </xf>
    <xf numFmtId="2" fontId="2" fillId="0" borderId="14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1" fontId="2" fillId="0" borderId="14" xfId="0" applyNumberFormat="1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9" fontId="3" fillId="0" borderId="0" xfId="0" applyNumberFormat="1" applyFont="1" applyBorder="1" applyAlignment="1">
      <alignment horizontal="center"/>
    </xf>
    <xf numFmtId="9" fontId="3" fillId="0" borderId="0" xfId="0" applyNumberFormat="1" applyFont="1" applyBorder="1" applyAlignment="1">
      <alignment horizontal="center" wrapText="1"/>
    </xf>
    <xf numFmtId="10" fontId="3" fillId="0" borderId="16" xfId="0" applyNumberFormat="1" applyFont="1" applyBorder="1" applyAlignment="1">
      <alignment horizontal="center"/>
    </xf>
    <xf numFmtId="0" fontId="3" fillId="0" borderId="16" xfId="0" applyFont="1" applyBorder="1"/>
    <xf numFmtId="0" fontId="3" fillId="0" borderId="16" xfId="0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17" xfId="0" applyFont="1" applyBorder="1"/>
    <xf numFmtId="0" fontId="3" fillId="0" borderId="17" xfId="0" applyFont="1" applyBorder="1" applyAlignment="1">
      <alignment horizontal="center"/>
    </xf>
    <xf numFmtId="1" fontId="3" fillId="0" borderId="17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8" xfId="0" applyFont="1" applyBorder="1"/>
    <xf numFmtId="1" fontId="3" fillId="0" borderId="18" xfId="0" applyNumberFormat="1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9" fontId="3" fillId="0" borderId="18" xfId="0" applyNumberFormat="1" applyFont="1" applyBorder="1" applyAlignment="1">
      <alignment horizontal="center"/>
    </xf>
    <xf numFmtId="0" fontId="2" fillId="0" borderId="19" xfId="0" applyFont="1" applyBorder="1"/>
    <xf numFmtId="0" fontId="3" fillId="0" borderId="20" xfId="0" applyFont="1" applyBorder="1" applyAlignment="1">
      <alignment horizontal="right" wrapText="1"/>
    </xf>
    <xf numFmtId="0" fontId="2" fillId="0" borderId="21" xfId="0" applyFont="1" applyBorder="1"/>
    <xf numFmtId="0" fontId="3" fillId="0" borderId="22" xfId="0" applyFont="1" applyBorder="1" applyAlignment="1">
      <alignment horizontal="right" vertical="center" wrapText="1"/>
    </xf>
    <xf numFmtId="0" fontId="2" fillId="0" borderId="23" xfId="0" applyFont="1" applyBorder="1"/>
    <xf numFmtId="0" fontId="3" fillId="0" borderId="24" xfId="0" applyFont="1" applyBorder="1" applyAlignment="1">
      <alignment horizontal="right" vertical="center" wrapText="1"/>
    </xf>
    <xf numFmtId="0" fontId="2" fillId="0" borderId="25" xfId="0" applyFont="1" applyBorder="1"/>
    <xf numFmtId="0" fontId="3" fillId="0" borderId="26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/>
    </xf>
    <xf numFmtId="0" fontId="2" fillId="0" borderId="27" xfId="0" applyFont="1" applyBorder="1"/>
    <xf numFmtId="2" fontId="3" fillId="0" borderId="28" xfId="0" applyNumberFormat="1" applyFont="1" applyBorder="1" applyAlignment="1">
      <alignment horizontal="center"/>
    </xf>
    <xf numFmtId="2" fontId="3" fillId="0" borderId="24" xfId="0" applyNumberFormat="1" applyFont="1" applyBorder="1" applyAlignment="1">
      <alignment horizontal="center"/>
    </xf>
    <xf numFmtId="2" fontId="3" fillId="0" borderId="22" xfId="0" applyNumberFormat="1" applyFont="1" applyBorder="1" applyAlignment="1">
      <alignment horizontal="center"/>
    </xf>
    <xf numFmtId="2" fontId="3" fillId="0" borderId="26" xfId="0" applyNumberFormat="1" applyFont="1" applyBorder="1" applyAlignment="1">
      <alignment horizontal="center"/>
    </xf>
    <xf numFmtId="0" fontId="3" fillId="0" borderId="28" xfId="0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3">
    <cellStyle name="Normal" xfId="0" builtinId="0"/>
    <cellStyle name="Normal 2 2 2" xfId="1"/>
    <cellStyle name="Style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zoomScale="120" workbookViewId="0">
      <pane ySplit="2040" activePane="bottomLeft"/>
      <selection activeCell="Q3" sqref="Q3"/>
      <selection pane="bottomLeft" activeCell="C48" sqref="C48"/>
    </sheetView>
  </sheetViews>
  <sheetFormatPr defaultColWidth="9.109375" defaultRowHeight="13.8" x14ac:dyDescent="0.3"/>
  <cols>
    <col min="1" max="1" width="3.44140625" style="1" customWidth="1"/>
    <col min="2" max="2" width="40.88671875" style="1" customWidth="1"/>
    <col min="3" max="3" width="6.88671875" style="1" customWidth="1"/>
    <col min="4" max="4" width="6.33203125" style="1" customWidth="1"/>
    <col min="5" max="5" width="6.5546875" style="1" customWidth="1"/>
    <col min="6" max="6" width="7.5546875" style="1" customWidth="1"/>
    <col min="7" max="7" width="6.88671875" style="1" customWidth="1"/>
    <col min="8" max="9" width="7" style="1" customWidth="1"/>
    <col min="10" max="10" width="7.44140625" style="1" customWidth="1"/>
    <col min="11" max="11" width="6.33203125" style="1" customWidth="1"/>
    <col min="12" max="12" width="8.88671875" style="1" customWidth="1"/>
    <col min="13" max="13" width="7.5546875" style="1" customWidth="1"/>
    <col min="14" max="14" width="7.109375" style="1" customWidth="1"/>
    <col min="15" max="15" width="9.5546875" style="1" bestFit="1" customWidth="1"/>
    <col min="16" max="16384" width="9.109375" style="1"/>
  </cols>
  <sheetData>
    <row r="1" spans="1:15" x14ac:dyDescent="0.3">
      <c r="A1" s="81" t="s">
        <v>54</v>
      </c>
      <c r="B1" s="81"/>
      <c r="C1" s="81"/>
      <c r="D1" s="81"/>
      <c r="E1" s="81"/>
      <c r="F1" s="81"/>
      <c r="G1" s="81"/>
      <c r="H1" s="81"/>
      <c r="I1" s="81"/>
      <c r="J1" s="81"/>
    </row>
    <row r="2" spans="1:15" x14ac:dyDescent="0.3">
      <c r="A2" s="82" t="s">
        <v>80</v>
      </c>
      <c r="B2" s="82"/>
      <c r="C2" s="82"/>
      <c r="D2" s="82"/>
      <c r="E2" s="82"/>
      <c r="F2" s="82"/>
      <c r="G2" s="82"/>
      <c r="H2" s="82"/>
      <c r="I2" s="82"/>
      <c r="J2" s="82"/>
    </row>
    <row r="3" spans="1:15" x14ac:dyDescent="0.3">
      <c r="A3" s="3" t="s">
        <v>55</v>
      </c>
      <c r="B3" s="3"/>
    </row>
    <row r="4" spans="1:15" x14ac:dyDescent="0.3">
      <c r="A4" s="1" t="s">
        <v>56</v>
      </c>
    </row>
    <row r="5" spans="1:15" x14ac:dyDescent="0.3">
      <c r="A5" s="1" t="s">
        <v>60</v>
      </c>
    </row>
    <row r="6" spans="1:15" x14ac:dyDescent="0.3">
      <c r="A6" s="2" t="s">
        <v>57</v>
      </c>
      <c r="I6" s="83"/>
      <c r="J6" s="83"/>
    </row>
    <row r="7" spans="1:15" x14ac:dyDescent="0.3">
      <c r="E7" s="84"/>
      <c r="F7" s="84"/>
      <c r="G7" s="84"/>
      <c r="H7" s="84"/>
    </row>
    <row r="8" spans="1:15" ht="14.4" thickBot="1" x14ac:dyDescent="0.35">
      <c r="A8" s="1" t="s">
        <v>58</v>
      </c>
    </row>
    <row r="9" spans="1:15" ht="12.9" customHeight="1" x14ac:dyDescent="0.3">
      <c r="A9" s="86" t="s">
        <v>1</v>
      </c>
      <c r="B9" s="85" t="s">
        <v>6</v>
      </c>
      <c r="C9" s="85" t="s">
        <v>7</v>
      </c>
      <c r="D9" s="85" t="s">
        <v>8</v>
      </c>
      <c r="E9" s="76" t="s">
        <v>9</v>
      </c>
      <c r="F9" s="76"/>
      <c r="G9" s="76"/>
      <c r="H9" s="76"/>
      <c r="I9" s="76"/>
      <c r="J9" s="76"/>
      <c r="K9" s="77" t="s">
        <v>10</v>
      </c>
      <c r="L9" s="77"/>
      <c r="M9" s="77"/>
      <c r="N9" s="77"/>
      <c r="O9" s="78"/>
    </row>
    <row r="10" spans="1:15" ht="12.9" customHeight="1" x14ac:dyDescent="0.3">
      <c r="A10" s="87"/>
      <c r="B10" s="79"/>
      <c r="C10" s="79"/>
      <c r="D10" s="79"/>
      <c r="E10" s="79" t="s">
        <v>11</v>
      </c>
      <c r="F10" s="79" t="s">
        <v>12</v>
      </c>
      <c r="G10" s="79" t="s">
        <v>13</v>
      </c>
      <c r="H10" s="79" t="s">
        <v>14</v>
      </c>
      <c r="I10" s="79" t="s">
        <v>15</v>
      </c>
      <c r="J10" s="79" t="s">
        <v>16</v>
      </c>
      <c r="K10" s="80" t="s">
        <v>17</v>
      </c>
      <c r="L10" s="80" t="s">
        <v>18</v>
      </c>
      <c r="M10" s="80" t="s">
        <v>19</v>
      </c>
      <c r="N10" s="80" t="s">
        <v>15</v>
      </c>
      <c r="O10" s="75" t="s">
        <v>20</v>
      </c>
    </row>
    <row r="11" spans="1:15" x14ac:dyDescent="0.3">
      <c r="A11" s="87"/>
      <c r="B11" s="79"/>
      <c r="C11" s="79"/>
      <c r="D11" s="79"/>
      <c r="E11" s="79" t="s">
        <v>21</v>
      </c>
      <c r="F11" s="79" t="s">
        <v>22</v>
      </c>
      <c r="G11" s="79" t="s">
        <v>23</v>
      </c>
      <c r="H11" s="79"/>
      <c r="I11" s="79"/>
      <c r="J11" s="79"/>
      <c r="K11" s="79"/>
      <c r="L11" s="80" t="s">
        <v>23</v>
      </c>
      <c r="M11" s="80"/>
      <c r="N11" s="80"/>
      <c r="O11" s="75"/>
    </row>
    <row r="12" spans="1:15" ht="34.5" customHeight="1" x14ac:dyDescent="0.3">
      <c r="A12" s="87"/>
      <c r="B12" s="79"/>
      <c r="C12" s="79"/>
      <c r="D12" s="79"/>
      <c r="E12" s="79" t="s">
        <v>24</v>
      </c>
      <c r="F12" s="79" t="s">
        <v>25</v>
      </c>
      <c r="G12" s="79" t="s">
        <v>26</v>
      </c>
      <c r="H12" s="79" t="s">
        <v>5</v>
      </c>
      <c r="I12" s="79" t="s">
        <v>5</v>
      </c>
      <c r="J12" s="79" t="s">
        <v>5</v>
      </c>
      <c r="K12" s="80" t="s">
        <v>27</v>
      </c>
      <c r="L12" s="80" t="s">
        <v>26</v>
      </c>
      <c r="M12" s="80" t="s">
        <v>5</v>
      </c>
      <c r="N12" s="80" t="s">
        <v>5</v>
      </c>
      <c r="O12" s="75"/>
    </row>
    <row r="13" spans="1:15" ht="12.75" customHeight="1" x14ac:dyDescent="0.3">
      <c r="A13" s="28"/>
      <c r="B13" s="19" t="s">
        <v>34</v>
      </c>
      <c r="C13" s="24"/>
      <c r="D13" s="24"/>
      <c r="E13" s="25"/>
      <c r="F13" s="25"/>
      <c r="G13" s="25"/>
      <c r="H13" s="25"/>
      <c r="I13" s="25"/>
      <c r="J13" s="25"/>
      <c r="K13" s="24"/>
      <c r="L13" s="24"/>
      <c r="M13" s="24"/>
      <c r="N13" s="24"/>
      <c r="O13" s="29"/>
    </row>
    <row r="14" spans="1:15" ht="39.75" customHeight="1" x14ac:dyDescent="0.3">
      <c r="A14" s="30">
        <v>1</v>
      </c>
      <c r="B14" s="16" t="s">
        <v>37</v>
      </c>
      <c r="C14" s="9" t="s">
        <v>31</v>
      </c>
      <c r="D14" s="9">
        <f>39.06+25.85+1.5</f>
        <v>66.41</v>
      </c>
      <c r="E14" s="4"/>
      <c r="F14" s="23"/>
      <c r="G14" s="4"/>
      <c r="H14" s="5"/>
      <c r="I14" s="5"/>
      <c r="J14" s="4"/>
      <c r="K14" s="6"/>
      <c r="L14" s="4"/>
      <c r="M14" s="4"/>
      <c r="N14" s="4"/>
      <c r="O14" s="31"/>
    </row>
    <row r="15" spans="1:15" ht="26.25" customHeight="1" x14ac:dyDescent="0.3">
      <c r="A15" s="30">
        <v>2</v>
      </c>
      <c r="B15" s="7" t="s">
        <v>74</v>
      </c>
      <c r="C15" s="9" t="s">
        <v>35</v>
      </c>
      <c r="D15" s="9">
        <f>5.9*0.8*3</f>
        <v>14.160000000000002</v>
      </c>
      <c r="E15" s="4"/>
      <c r="F15" s="23"/>
      <c r="G15" s="4"/>
      <c r="H15" s="5"/>
      <c r="I15" s="5"/>
      <c r="J15" s="4"/>
      <c r="K15" s="6"/>
      <c r="L15" s="4"/>
      <c r="M15" s="4"/>
      <c r="N15" s="4"/>
      <c r="O15" s="31"/>
    </row>
    <row r="16" spans="1:15" ht="26.25" customHeight="1" x14ac:dyDescent="0.3">
      <c r="A16" s="30">
        <v>3</v>
      </c>
      <c r="B16" s="16" t="s">
        <v>75</v>
      </c>
      <c r="C16" s="15" t="s">
        <v>30</v>
      </c>
      <c r="D16" s="15">
        <v>5</v>
      </c>
      <c r="E16" s="4"/>
      <c r="F16" s="23"/>
      <c r="G16" s="4"/>
      <c r="H16" s="5"/>
      <c r="I16" s="5"/>
      <c r="J16" s="4"/>
      <c r="K16" s="6"/>
      <c r="L16" s="4"/>
      <c r="M16" s="4"/>
      <c r="N16" s="4"/>
      <c r="O16" s="31"/>
    </row>
    <row r="17" spans="1:15" ht="25.5" customHeight="1" x14ac:dyDescent="0.3">
      <c r="A17" s="30">
        <v>4</v>
      </c>
      <c r="B17" s="16" t="s">
        <v>76</v>
      </c>
      <c r="C17" s="15" t="s">
        <v>30</v>
      </c>
      <c r="D17" s="15">
        <v>1</v>
      </c>
      <c r="E17" s="4"/>
      <c r="F17" s="23"/>
      <c r="G17" s="4"/>
      <c r="H17" s="5"/>
      <c r="I17" s="5"/>
      <c r="J17" s="4"/>
      <c r="K17" s="6"/>
      <c r="L17" s="4"/>
      <c r="M17" s="4"/>
      <c r="N17" s="4"/>
      <c r="O17" s="31"/>
    </row>
    <row r="18" spans="1:15" ht="25.5" customHeight="1" x14ac:dyDescent="0.3">
      <c r="A18" s="30">
        <v>5</v>
      </c>
      <c r="B18" s="7" t="s">
        <v>77</v>
      </c>
      <c r="C18" s="9" t="s">
        <v>30</v>
      </c>
      <c r="D18" s="9">
        <v>3</v>
      </c>
      <c r="E18" s="4"/>
      <c r="F18" s="23"/>
      <c r="G18" s="4"/>
      <c r="H18" s="5"/>
      <c r="I18" s="5"/>
      <c r="J18" s="4"/>
      <c r="K18" s="6"/>
      <c r="L18" s="4"/>
      <c r="M18" s="4"/>
      <c r="N18" s="4"/>
      <c r="O18" s="31"/>
    </row>
    <row r="19" spans="1:15" ht="12.75" customHeight="1" x14ac:dyDescent="0.3">
      <c r="A19" s="30">
        <v>6</v>
      </c>
      <c r="B19" s="10" t="s">
        <v>66</v>
      </c>
      <c r="C19" s="17" t="s">
        <v>67</v>
      </c>
      <c r="D19" s="17">
        <v>1</v>
      </c>
      <c r="E19" s="17"/>
      <c r="F19" s="17"/>
      <c r="G19" s="18"/>
      <c r="H19" s="18"/>
      <c r="I19" s="18"/>
      <c r="J19" s="17"/>
      <c r="K19" s="6"/>
      <c r="L19" s="18"/>
      <c r="M19" s="4"/>
      <c r="N19" s="4"/>
      <c r="O19" s="32"/>
    </row>
    <row r="20" spans="1:15" ht="12.75" customHeight="1" x14ac:dyDescent="0.3">
      <c r="A20" s="30"/>
      <c r="B20" s="19" t="s">
        <v>0</v>
      </c>
      <c r="C20" s="9"/>
      <c r="D20" s="9"/>
      <c r="E20" s="4"/>
      <c r="F20" s="4"/>
      <c r="G20" s="4"/>
      <c r="H20" s="5"/>
      <c r="I20" s="5"/>
      <c r="J20" s="5"/>
      <c r="K20" s="6"/>
      <c r="L20" s="4"/>
      <c r="M20" s="4"/>
      <c r="N20" s="4"/>
      <c r="O20" s="31"/>
    </row>
    <row r="21" spans="1:15" ht="24.75" customHeight="1" x14ac:dyDescent="0.3">
      <c r="A21" s="30">
        <v>1</v>
      </c>
      <c r="B21" s="16" t="s">
        <v>38</v>
      </c>
      <c r="C21" s="9" t="s">
        <v>31</v>
      </c>
      <c r="D21" s="15">
        <f>D14</f>
        <v>66.41</v>
      </c>
      <c r="E21" s="4"/>
      <c r="F21" s="23"/>
      <c r="G21" s="4"/>
      <c r="H21" s="5"/>
      <c r="I21" s="5"/>
      <c r="J21" s="4"/>
      <c r="K21" s="6"/>
      <c r="L21" s="4"/>
      <c r="M21" s="4"/>
      <c r="N21" s="4"/>
      <c r="O21" s="31"/>
    </row>
    <row r="22" spans="1:15" ht="38.25" customHeight="1" x14ac:dyDescent="0.3">
      <c r="A22" s="30">
        <v>2</v>
      </c>
      <c r="B22" s="16" t="s">
        <v>39</v>
      </c>
      <c r="C22" s="9" t="s">
        <v>29</v>
      </c>
      <c r="D22" s="9">
        <f>D21</f>
        <v>66.41</v>
      </c>
      <c r="E22" s="4"/>
      <c r="F22" s="23"/>
      <c r="G22" s="4"/>
      <c r="H22" s="4"/>
      <c r="I22" s="5"/>
      <c r="J22" s="4"/>
      <c r="K22" s="6"/>
      <c r="L22" s="4"/>
      <c r="M22" s="4"/>
      <c r="N22" s="4"/>
      <c r="O22" s="31"/>
    </row>
    <row r="23" spans="1:15" ht="29.25" customHeight="1" x14ac:dyDescent="0.3">
      <c r="A23" s="30" t="s">
        <v>32</v>
      </c>
      <c r="B23" s="16" t="s">
        <v>78</v>
      </c>
      <c r="C23" s="9" t="s">
        <v>28</v>
      </c>
      <c r="D23" s="9">
        <f>30+30</f>
        <v>60</v>
      </c>
      <c r="E23" s="4"/>
      <c r="F23" s="23"/>
      <c r="G23" s="4"/>
      <c r="H23" s="4"/>
      <c r="I23" s="5"/>
      <c r="J23" s="4"/>
      <c r="K23" s="6"/>
      <c r="L23" s="4"/>
      <c r="M23" s="4"/>
      <c r="N23" s="4"/>
      <c r="O23" s="31"/>
    </row>
    <row r="24" spans="1:15" ht="24.75" customHeight="1" x14ac:dyDescent="0.3">
      <c r="A24" s="30">
        <v>3</v>
      </c>
      <c r="B24" s="7" t="s">
        <v>79</v>
      </c>
      <c r="C24" s="9" t="s">
        <v>28</v>
      </c>
      <c r="D24" s="9">
        <f>5.5*12+6.2*16</f>
        <v>165.2</v>
      </c>
      <c r="E24" s="4"/>
      <c r="F24" s="23"/>
      <c r="G24" s="4"/>
      <c r="H24" s="4"/>
      <c r="I24" s="5"/>
      <c r="J24" s="4"/>
      <c r="K24" s="6"/>
      <c r="L24" s="4"/>
      <c r="M24" s="4"/>
      <c r="N24" s="4"/>
      <c r="O24" s="31"/>
    </row>
    <row r="25" spans="1:15" ht="24" customHeight="1" x14ac:dyDescent="0.3">
      <c r="A25" s="30">
        <v>4</v>
      </c>
      <c r="B25" s="7" t="s">
        <v>59</v>
      </c>
      <c r="C25" s="9" t="s">
        <v>31</v>
      </c>
      <c r="D25" s="9">
        <f>D21</f>
        <v>66.41</v>
      </c>
      <c r="E25" s="4"/>
      <c r="F25" s="23"/>
      <c r="G25" s="4"/>
      <c r="H25" s="4"/>
      <c r="I25" s="5"/>
      <c r="J25" s="4"/>
      <c r="K25" s="6"/>
      <c r="L25" s="4"/>
      <c r="M25" s="4"/>
      <c r="N25" s="4"/>
      <c r="O25" s="31"/>
    </row>
    <row r="26" spans="1:15" ht="24" customHeight="1" x14ac:dyDescent="0.3">
      <c r="A26" s="30">
        <v>5</v>
      </c>
      <c r="B26" s="7" t="s">
        <v>69</v>
      </c>
      <c r="C26" s="9" t="s">
        <v>31</v>
      </c>
      <c r="D26" s="9">
        <f>D21</f>
        <v>66.41</v>
      </c>
      <c r="E26" s="4"/>
      <c r="F26" s="23"/>
      <c r="G26" s="4"/>
      <c r="H26" s="4"/>
      <c r="I26" s="5"/>
      <c r="J26" s="4"/>
      <c r="K26" s="6"/>
      <c r="L26" s="4"/>
      <c r="M26" s="4"/>
      <c r="N26" s="4"/>
      <c r="O26" s="31"/>
    </row>
    <row r="27" spans="1:15" ht="25.5" customHeight="1" x14ac:dyDescent="0.3">
      <c r="A27" s="30">
        <v>6</v>
      </c>
      <c r="B27" s="7" t="s">
        <v>68</v>
      </c>
      <c r="C27" s="9" t="s">
        <v>28</v>
      </c>
      <c r="D27" s="9">
        <f>6.5*4+5.5+5.5+5+5</f>
        <v>47</v>
      </c>
      <c r="E27" s="4"/>
      <c r="F27" s="23"/>
      <c r="G27" s="4"/>
      <c r="H27" s="4"/>
      <c r="I27" s="5"/>
      <c r="J27" s="4"/>
      <c r="K27" s="6"/>
      <c r="L27" s="4"/>
      <c r="M27" s="4"/>
      <c r="N27" s="4"/>
      <c r="O27" s="31"/>
    </row>
    <row r="28" spans="1:15" ht="12.75" customHeight="1" x14ac:dyDescent="0.3">
      <c r="A28" s="30"/>
      <c r="B28" s="19" t="s">
        <v>40</v>
      </c>
      <c r="C28" s="9"/>
      <c r="D28" s="9"/>
      <c r="E28" s="4"/>
      <c r="F28" s="4"/>
      <c r="G28" s="4"/>
      <c r="H28" s="5"/>
      <c r="I28" s="5"/>
      <c r="J28" s="5"/>
      <c r="K28" s="6"/>
      <c r="L28" s="4"/>
      <c r="M28" s="4"/>
      <c r="N28" s="4"/>
      <c r="O28" s="31"/>
    </row>
    <row r="29" spans="1:15" ht="12.75" customHeight="1" x14ac:dyDescent="0.3">
      <c r="A29" s="30"/>
      <c r="B29" s="20" t="s">
        <v>41</v>
      </c>
      <c r="C29" s="9"/>
      <c r="D29" s="9"/>
      <c r="E29" s="4"/>
      <c r="F29" s="4"/>
      <c r="G29" s="4"/>
      <c r="H29" s="5"/>
      <c r="I29" s="5"/>
      <c r="J29" s="5"/>
      <c r="K29" s="6"/>
      <c r="L29" s="4"/>
      <c r="M29" s="4"/>
      <c r="N29" s="4"/>
      <c r="O29" s="31"/>
    </row>
    <row r="30" spans="1:15" ht="24" customHeight="1" x14ac:dyDescent="0.3">
      <c r="A30" s="30">
        <v>1</v>
      </c>
      <c r="B30" s="7" t="s">
        <v>42</v>
      </c>
      <c r="C30" s="9" t="s">
        <v>35</v>
      </c>
      <c r="D30" s="15">
        <f>12.5*2</f>
        <v>25</v>
      </c>
      <c r="E30" s="4"/>
      <c r="F30" s="23"/>
      <c r="G30" s="4"/>
      <c r="H30" s="5"/>
      <c r="I30" s="5"/>
      <c r="J30" s="4"/>
      <c r="K30" s="6"/>
      <c r="L30" s="4"/>
      <c r="M30" s="4"/>
      <c r="N30" s="4"/>
      <c r="O30" s="31"/>
    </row>
    <row r="31" spans="1:15" ht="12.75" customHeight="1" x14ac:dyDescent="0.3">
      <c r="A31" s="30">
        <v>2</v>
      </c>
      <c r="B31" s="7" t="s">
        <v>73</v>
      </c>
      <c r="C31" s="9" t="s">
        <v>31</v>
      </c>
      <c r="D31" s="9">
        <f>D30</f>
        <v>25</v>
      </c>
      <c r="E31" s="4"/>
      <c r="F31" s="23"/>
      <c r="G31" s="4"/>
      <c r="H31" s="5"/>
      <c r="I31" s="5"/>
      <c r="J31" s="4"/>
      <c r="K31" s="6"/>
      <c r="L31" s="4"/>
      <c r="M31" s="4"/>
      <c r="N31" s="4"/>
      <c r="O31" s="31"/>
    </row>
    <row r="32" spans="1:15" ht="23.25" customHeight="1" x14ac:dyDescent="0.3">
      <c r="A32" s="30">
        <v>3</v>
      </c>
      <c r="B32" s="7" t="s">
        <v>43</v>
      </c>
      <c r="C32" s="9" t="s">
        <v>31</v>
      </c>
      <c r="D32" s="9">
        <f>D30</f>
        <v>25</v>
      </c>
      <c r="E32" s="4"/>
      <c r="F32" s="23"/>
      <c r="G32" s="4"/>
      <c r="H32" s="5"/>
      <c r="I32" s="5"/>
      <c r="J32" s="4"/>
      <c r="K32" s="6"/>
      <c r="L32" s="4"/>
      <c r="M32" s="4"/>
      <c r="N32" s="4"/>
      <c r="O32" s="31"/>
    </row>
    <row r="33" spans="1:15" ht="24" customHeight="1" x14ac:dyDescent="0.3">
      <c r="A33" s="30">
        <v>4</v>
      </c>
      <c r="B33" s="7" t="s">
        <v>44</v>
      </c>
      <c r="C33" s="9" t="s">
        <v>35</v>
      </c>
      <c r="D33" s="9">
        <v>0.3</v>
      </c>
      <c r="E33" s="4"/>
      <c r="F33" s="23"/>
      <c r="G33" s="4"/>
      <c r="H33" s="5"/>
      <c r="I33" s="5"/>
      <c r="J33" s="4"/>
      <c r="K33" s="6"/>
      <c r="L33" s="4"/>
      <c r="M33" s="4"/>
      <c r="N33" s="4"/>
      <c r="O33" s="31"/>
    </row>
    <row r="34" spans="1:15" ht="24.75" customHeight="1" x14ac:dyDescent="0.3">
      <c r="A34" s="30">
        <v>5</v>
      </c>
      <c r="B34" s="7" t="s">
        <v>45</v>
      </c>
      <c r="C34" s="9" t="s">
        <v>31</v>
      </c>
      <c r="D34" s="9">
        <f>D33</f>
        <v>0.3</v>
      </c>
      <c r="E34" s="4"/>
      <c r="F34" s="23"/>
      <c r="G34" s="4"/>
      <c r="H34" s="5"/>
      <c r="I34" s="5"/>
      <c r="J34" s="4"/>
      <c r="K34" s="6"/>
      <c r="L34" s="4"/>
      <c r="M34" s="4"/>
      <c r="N34" s="4"/>
      <c r="O34" s="31"/>
    </row>
    <row r="35" spans="1:15" ht="12.75" customHeight="1" x14ac:dyDescent="0.3">
      <c r="A35" s="30"/>
      <c r="B35" s="20" t="s">
        <v>47</v>
      </c>
      <c r="C35" s="9"/>
      <c r="D35" s="9"/>
      <c r="E35" s="4"/>
      <c r="F35" s="4"/>
      <c r="G35" s="4"/>
      <c r="H35" s="5"/>
      <c r="I35" s="5"/>
      <c r="J35" s="5"/>
      <c r="K35" s="6"/>
      <c r="L35" s="4"/>
      <c r="M35" s="4"/>
      <c r="N35" s="4"/>
      <c r="O35" s="31"/>
    </row>
    <row r="36" spans="1:15" ht="25.5" customHeight="1" x14ac:dyDescent="0.3">
      <c r="A36" s="30">
        <v>1</v>
      </c>
      <c r="B36" s="7" t="s">
        <v>70</v>
      </c>
      <c r="C36" s="9" t="s">
        <v>35</v>
      </c>
      <c r="D36" s="21">
        <f>(2.3+2.3+1.28)*0.45*3</f>
        <v>7.9379999999999997</v>
      </c>
      <c r="E36" s="4"/>
      <c r="F36" s="23"/>
      <c r="G36" s="4"/>
      <c r="H36" s="5"/>
      <c r="I36" s="5"/>
      <c r="J36" s="4"/>
      <c r="K36" s="6"/>
      <c r="L36" s="4"/>
      <c r="M36" s="4"/>
      <c r="N36" s="4"/>
      <c r="O36" s="31"/>
    </row>
    <row r="37" spans="1:15" ht="38.25" customHeight="1" x14ac:dyDescent="0.3">
      <c r="A37" s="30">
        <v>2</v>
      </c>
      <c r="B37" s="13" t="s">
        <v>71</v>
      </c>
      <c r="C37" s="11" t="s">
        <v>31</v>
      </c>
      <c r="D37" s="12">
        <f>D36</f>
        <v>7.9379999999999997</v>
      </c>
      <c r="E37" s="12"/>
      <c r="F37" s="23"/>
      <c r="G37" s="4"/>
      <c r="H37" s="4"/>
      <c r="I37" s="5"/>
      <c r="J37" s="4"/>
      <c r="K37" s="6"/>
      <c r="L37" s="4"/>
      <c r="M37" s="4"/>
      <c r="N37" s="4"/>
      <c r="O37" s="31"/>
    </row>
    <row r="38" spans="1:15" ht="26.25" customHeight="1" x14ac:dyDescent="0.3">
      <c r="A38" s="30">
        <v>3</v>
      </c>
      <c r="B38" s="7" t="s">
        <v>46</v>
      </c>
      <c r="C38" s="9" t="s">
        <v>31</v>
      </c>
      <c r="D38" s="21">
        <f>D36</f>
        <v>7.9379999999999997</v>
      </c>
      <c r="E38" s="4"/>
      <c r="F38" s="23"/>
      <c r="G38" s="4"/>
      <c r="H38" s="4"/>
      <c r="I38" s="5"/>
      <c r="J38" s="4"/>
      <c r="K38" s="6"/>
      <c r="L38" s="4"/>
      <c r="M38" s="4"/>
      <c r="N38" s="4"/>
      <c r="O38" s="31"/>
    </row>
    <row r="39" spans="1:15" ht="12.75" customHeight="1" x14ac:dyDescent="0.3">
      <c r="A39" s="30"/>
      <c r="B39" s="20" t="s">
        <v>48</v>
      </c>
      <c r="C39" s="9"/>
      <c r="D39" s="9"/>
      <c r="E39" s="4"/>
      <c r="F39" s="4"/>
      <c r="G39" s="4"/>
      <c r="H39" s="4"/>
      <c r="I39" s="5"/>
      <c r="J39" s="5"/>
      <c r="K39" s="6"/>
      <c r="L39" s="4"/>
      <c r="M39" s="4"/>
      <c r="N39" s="4"/>
      <c r="O39" s="31"/>
    </row>
    <row r="40" spans="1:15" ht="25.5" customHeight="1" x14ac:dyDescent="0.3">
      <c r="A40" s="30">
        <v>1</v>
      </c>
      <c r="B40" s="7" t="s">
        <v>42</v>
      </c>
      <c r="C40" s="9" t="s">
        <v>29</v>
      </c>
      <c r="D40" s="9">
        <f>0.8*1.3*3+0.6*1.5*3+2.4*8</f>
        <v>25.02</v>
      </c>
      <c r="E40" s="4"/>
      <c r="F40" s="23"/>
      <c r="G40" s="4"/>
      <c r="H40" s="4"/>
      <c r="I40" s="5"/>
      <c r="J40" s="4"/>
      <c r="K40" s="6"/>
      <c r="L40" s="4"/>
      <c r="M40" s="4"/>
      <c r="N40" s="4"/>
      <c r="O40" s="31"/>
    </row>
    <row r="41" spans="1:15" ht="26.25" customHeight="1" x14ac:dyDescent="0.3">
      <c r="A41" s="30">
        <v>2</v>
      </c>
      <c r="B41" s="7" t="s">
        <v>72</v>
      </c>
      <c r="C41" s="9" t="s">
        <v>31</v>
      </c>
      <c r="D41" s="9">
        <f>D40</f>
        <v>25.02</v>
      </c>
      <c r="E41" s="4"/>
      <c r="F41" s="23"/>
      <c r="G41" s="4"/>
      <c r="H41" s="4"/>
      <c r="I41" s="5"/>
      <c r="J41" s="4"/>
      <c r="K41" s="6"/>
      <c r="L41" s="4"/>
      <c r="M41" s="4"/>
      <c r="N41" s="4"/>
      <c r="O41" s="31"/>
    </row>
    <row r="42" spans="1:15" ht="26.25" customHeight="1" x14ac:dyDescent="0.3">
      <c r="A42" s="30">
        <v>3</v>
      </c>
      <c r="B42" s="7" t="s">
        <v>49</v>
      </c>
      <c r="C42" s="9" t="s">
        <v>29</v>
      </c>
      <c r="D42" s="9">
        <f>D40</f>
        <v>25.02</v>
      </c>
      <c r="E42" s="4"/>
      <c r="F42" s="23"/>
      <c r="G42" s="4"/>
      <c r="H42" s="4"/>
      <c r="I42" s="5"/>
      <c r="J42" s="4"/>
      <c r="K42" s="6"/>
      <c r="L42" s="4"/>
      <c r="M42" s="4"/>
      <c r="N42" s="4"/>
      <c r="O42" s="31"/>
    </row>
    <row r="43" spans="1:15" ht="12.75" customHeight="1" x14ac:dyDescent="0.3">
      <c r="A43" s="30"/>
      <c r="B43" s="20" t="s">
        <v>50</v>
      </c>
      <c r="C43" s="9"/>
      <c r="D43" s="9"/>
      <c r="E43" s="4"/>
      <c r="F43" s="4"/>
      <c r="G43" s="4"/>
      <c r="H43" s="5"/>
      <c r="I43" s="5"/>
      <c r="J43" s="14"/>
      <c r="K43" s="6"/>
      <c r="L43" s="4"/>
      <c r="M43" s="4"/>
      <c r="N43" s="4"/>
      <c r="O43" s="31"/>
    </row>
    <row r="44" spans="1:15" ht="12.75" customHeight="1" x14ac:dyDescent="0.3">
      <c r="A44" s="30">
        <v>1</v>
      </c>
      <c r="B44" s="7" t="s">
        <v>61</v>
      </c>
      <c r="C44" s="9" t="s">
        <v>30</v>
      </c>
      <c r="D44" s="15">
        <v>5</v>
      </c>
      <c r="E44" s="4"/>
      <c r="F44" s="23"/>
      <c r="G44" s="4"/>
      <c r="H44" s="5"/>
      <c r="I44" s="5"/>
      <c r="J44" s="4"/>
      <c r="K44" s="6"/>
      <c r="L44" s="4"/>
      <c r="M44" s="4"/>
      <c r="N44" s="4"/>
      <c r="O44" s="31"/>
    </row>
    <row r="45" spans="1:15" ht="12.75" customHeight="1" x14ac:dyDescent="0.3">
      <c r="A45" s="30">
        <v>2</v>
      </c>
      <c r="B45" s="7" t="s">
        <v>51</v>
      </c>
      <c r="C45" s="9" t="s">
        <v>31</v>
      </c>
      <c r="D45" s="22">
        <f>D36</f>
        <v>7.9379999999999997</v>
      </c>
      <c r="E45" s="4"/>
      <c r="F45" s="23"/>
      <c r="G45" s="4"/>
      <c r="H45" s="5"/>
      <c r="I45" s="5"/>
      <c r="J45" s="4"/>
      <c r="K45" s="6"/>
      <c r="L45" s="4"/>
      <c r="M45" s="4"/>
      <c r="N45" s="4"/>
      <c r="O45" s="31"/>
    </row>
    <row r="46" spans="1:15" ht="30" customHeight="1" x14ac:dyDescent="0.3">
      <c r="A46" s="30">
        <v>3</v>
      </c>
      <c r="B46" s="7" t="s">
        <v>52</v>
      </c>
      <c r="C46" s="9" t="s">
        <v>30</v>
      </c>
      <c r="D46" s="15">
        <v>1</v>
      </c>
      <c r="E46" s="4"/>
      <c r="F46" s="23"/>
      <c r="G46" s="4"/>
      <c r="H46" s="5"/>
      <c r="I46" s="5"/>
      <c r="J46" s="4"/>
      <c r="K46" s="6"/>
      <c r="L46" s="4"/>
      <c r="M46" s="4"/>
      <c r="N46" s="4"/>
      <c r="O46" s="31"/>
    </row>
    <row r="47" spans="1:15" ht="38.25" customHeight="1" thickBot="1" x14ac:dyDescent="0.35">
      <c r="A47" s="33">
        <v>4</v>
      </c>
      <c r="B47" s="34" t="s">
        <v>53</v>
      </c>
      <c r="C47" s="35" t="s">
        <v>30</v>
      </c>
      <c r="D47" s="35">
        <v>3</v>
      </c>
      <c r="E47" s="36"/>
      <c r="F47" s="37"/>
      <c r="G47" s="36"/>
      <c r="H47" s="38"/>
      <c r="I47" s="38"/>
      <c r="J47" s="36"/>
      <c r="K47" s="39"/>
      <c r="L47" s="36"/>
      <c r="M47" s="36"/>
      <c r="N47" s="36"/>
      <c r="O47" s="40"/>
    </row>
    <row r="48" spans="1:15" ht="14.4" thickBot="1" x14ac:dyDescent="0.35">
      <c r="A48" s="69"/>
      <c r="B48" s="74" t="s">
        <v>65</v>
      </c>
      <c r="C48" s="51"/>
      <c r="D48" s="51"/>
      <c r="E48" s="52"/>
      <c r="F48" s="52"/>
      <c r="G48" s="52"/>
      <c r="H48" s="52"/>
      <c r="I48" s="52"/>
      <c r="J48" s="52"/>
      <c r="K48" s="53"/>
      <c r="L48" s="54"/>
      <c r="M48" s="54"/>
      <c r="N48" s="54"/>
      <c r="O48" s="70"/>
    </row>
    <row r="49" spans="1:18" x14ac:dyDescent="0.3">
      <c r="A49" s="60"/>
      <c r="B49" s="61" t="s">
        <v>33</v>
      </c>
      <c r="C49" s="44"/>
      <c r="D49" s="45"/>
      <c r="E49" s="26"/>
      <c r="F49" s="26"/>
      <c r="G49" s="26"/>
      <c r="H49" s="26"/>
      <c r="I49" s="26"/>
      <c r="J49" s="26"/>
      <c r="K49" s="42"/>
      <c r="L49" s="26"/>
      <c r="M49" s="43"/>
      <c r="N49" s="26"/>
      <c r="O49" s="71"/>
    </row>
    <row r="50" spans="1:18" x14ac:dyDescent="0.3">
      <c r="A50" s="62"/>
      <c r="B50" s="63" t="s">
        <v>2</v>
      </c>
      <c r="C50" s="55"/>
      <c r="D50" s="56"/>
      <c r="E50" s="55"/>
      <c r="F50" s="55"/>
      <c r="G50" s="55"/>
      <c r="H50" s="55"/>
      <c r="I50" s="55"/>
      <c r="J50" s="55"/>
      <c r="K50" s="57"/>
      <c r="L50" s="58"/>
      <c r="M50" s="58"/>
      <c r="N50" s="58"/>
      <c r="O50" s="72"/>
    </row>
    <row r="51" spans="1:18" x14ac:dyDescent="0.3">
      <c r="A51" s="64"/>
      <c r="B51" s="65" t="s">
        <v>62</v>
      </c>
      <c r="C51" s="44"/>
      <c r="D51" s="41"/>
      <c r="E51" s="26"/>
      <c r="F51" s="26"/>
      <c r="G51" s="26"/>
      <c r="H51" s="26"/>
      <c r="I51" s="26"/>
      <c r="J51" s="26"/>
      <c r="K51" s="42"/>
      <c r="L51" s="43"/>
      <c r="M51" s="43"/>
      <c r="N51" s="43"/>
      <c r="O51" s="71"/>
    </row>
    <row r="52" spans="1:18" x14ac:dyDescent="0.3">
      <c r="A52" s="62"/>
      <c r="B52" s="63" t="s">
        <v>63</v>
      </c>
      <c r="C52" s="59"/>
      <c r="D52" s="56"/>
      <c r="E52" s="55"/>
      <c r="F52" s="55"/>
      <c r="G52" s="55"/>
      <c r="H52" s="55"/>
      <c r="I52" s="55"/>
      <c r="J52" s="55"/>
      <c r="K52" s="57"/>
      <c r="L52" s="58"/>
      <c r="M52" s="58"/>
      <c r="N52" s="58"/>
      <c r="O52" s="72"/>
    </row>
    <row r="53" spans="1:18" ht="14.4" thickBot="1" x14ac:dyDescent="0.35">
      <c r="A53" s="66"/>
      <c r="B53" s="67" t="s">
        <v>64</v>
      </c>
      <c r="C53" s="46"/>
      <c r="D53" s="47"/>
      <c r="E53" s="48"/>
      <c r="F53" s="48"/>
      <c r="G53" s="48"/>
      <c r="H53" s="48"/>
      <c r="I53" s="48"/>
      <c r="J53" s="48"/>
      <c r="K53" s="49"/>
      <c r="L53" s="50"/>
      <c r="M53" s="50"/>
      <c r="N53" s="50"/>
      <c r="O53" s="73"/>
    </row>
    <row r="54" spans="1:18" ht="12.75" customHeight="1" thickBot="1" x14ac:dyDescent="0.35">
      <c r="A54" s="66"/>
      <c r="B54" s="68" t="s">
        <v>4</v>
      </c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73"/>
    </row>
    <row r="55" spans="1:18" x14ac:dyDescent="0.3">
      <c r="I55" s="8"/>
      <c r="J55" s="8"/>
      <c r="K55" s="8"/>
      <c r="Q55" s="27"/>
    </row>
    <row r="56" spans="1:18" x14ac:dyDescent="0.3">
      <c r="B56" s="1" t="s">
        <v>36</v>
      </c>
      <c r="E56" s="1" t="s">
        <v>3</v>
      </c>
      <c r="R56" s="27"/>
    </row>
  </sheetData>
  <mergeCells count="21">
    <mergeCell ref="A1:J1"/>
    <mergeCell ref="A2:J2"/>
    <mergeCell ref="I6:J6"/>
    <mergeCell ref="E7:H7"/>
    <mergeCell ref="J10:J12"/>
    <mergeCell ref="G10:G12"/>
    <mergeCell ref="H10:H12"/>
    <mergeCell ref="I10:I12"/>
    <mergeCell ref="D9:D12"/>
    <mergeCell ref="A9:A12"/>
    <mergeCell ref="B9:B12"/>
    <mergeCell ref="C9:C12"/>
    <mergeCell ref="O10:O12"/>
    <mergeCell ref="E9:J9"/>
    <mergeCell ref="K9:O9"/>
    <mergeCell ref="E10:E12"/>
    <mergeCell ref="F10:F12"/>
    <mergeCell ref="M10:M12"/>
    <mergeCell ref="L10:L12"/>
    <mergeCell ref="N10:N12"/>
    <mergeCell ref="K10:K12"/>
  </mergeCells>
  <phoneticPr fontId="0" type="noConversion"/>
  <pageMargins left="0.45" right="0.47013888888888888" top="0.35" bottom="0.39027777777777778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rekonstrukcija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Anzelika Kanberga</cp:lastModifiedBy>
  <cp:lastPrinted>2013-03-08T11:39:44Z</cp:lastPrinted>
  <dcterms:created xsi:type="dcterms:W3CDTF">2011-09-29T13:15:33Z</dcterms:created>
  <dcterms:modified xsi:type="dcterms:W3CDTF">2013-03-27T13:36:48Z</dcterms:modified>
</cp:coreProperties>
</file>